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Grafico1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<sst xmlns="http://schemas.openxmlformats.org/spreadsheetml/2006/main" count="26" uniqueCount="20">
  <si>
    <t>Pb-241</t>
  </si>
  <si>
    <t>N</t>
  </si>
  <si>
    <t>E</t>
  </si>
  <si>
    <t>Ra-226</t>
  </si>
  <si>
    <t>Bi-214</t>
  </si>
  <si>
    <t>I</t>
  </si>
  <si>
    <t>A</t>
  </si>
  <si>
    <t>mean</t>
  </si>
  <si>
    <t>Bq</t>
  </si>
  <si>
    <t>microCurie</t>
  </si>
  <si>
    <t>Am-241</t>
  </si>
  <si>
    <t>Nc</t>
  </si>
  <si>
    <t>braching</t>
  </si>
  <si>
    <t>eff</t>
  </si>
  <si>
    <t>E(keV)</t>
  </si>
  <si>
    <t>Pb-214</t>
  </si>
  <si>
    <t>Cs-137</t>
  </si>
  <si>
    <t>Co-60</t>
  </si>
  <si>
    <t>time (s)</t>
  </si>
  <si>
    <t>Ambin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</si>
</sst>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efficiency NaI 3"x3"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latin typeface="Arial"/>
                        <a:ea typeface="Arial"/>
                        <a:cs typeface="Arial"/>
                      </a:rPr>
                      <a:t>y = 1.3827x</a:t>
                    </a:r>
                    <a:r>
                      <a:rPr lang="en-US" cap="none" sz="1600" b="0" i="0" u="none" baseline="30000">
                        <a:latin typeface="Arial"/>
                        <a:ea typeface="Arial"/>
                        <a:cs typeface="Arial"/>
                      </a:rPr>
                      <a:t>-0.6554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Foglio1!$G$15:$G$23</c:f>
              <c:numCache>
                <c:ptCount val="9"/>
                <c:pt idx="0">
                  <c:v>59.6</c:v>
                </c:pt>
                <c:pt idx="1">
                  <c:v>175.3</c:v>
                </c:pt>
                <c:pt idx="2">
                  <c:v>231.323</c:v>
                </c:pt>
                <c:pt idx="3">
                  <c:v>285.37</c:v>
                </c:pt>
                <c:pt idx="4">
                  <c:v>342.862</c:v>
                </c:pt>
                <c:pt idx="5">
                  <c:v>596.3</c:v>
                </c:pt>
                <c:pt idx="6">
                  <c:v>661</c:v>
                </c:pt>
                <c:pt idx="7">
                  <c:v>1173</c:v>
                </c:pt>
                <c:pt idx="8">
                  <c:v>1333</c:v>
                </c:pt>
              </c:numCache>
            </c:numRef>
          </c:xVal>
          <c:yVal>
            <c:numRef>
              <c:f>Foglio1!$F$15:$F$23</c:f>
              <c:numCache>
                <c:ptCount val="9"/>
                <c:pt idx="0">
                  <c:v>0.06335882100587983</c:v>
                </c:pt>
                <c:pt idx="1">
                  <c:v>0.06786786786786787</c:v>
                </c:pt>
                <c:pt idx="2">
                  <c:v>0.0523037323037323</c:v>
                </c:pt>
                <c:pt idx="3">
                  <c:v>0.04348848848848849</c:v>
                </c:pt>
                <c:pt idx="4">
                  <c:v>0.0361007161007161</c:v>
                </c:pt>
                <c:pt idx="5">
                  <c:v>0.023676067371719546</c:v>
                </c:pt>
                <c:pt idx="6">
                  <c:v>0.024388514446509475</c:v>
                </c:pt>
                <c:pt idx="7">
                  <c:v>0.009759406465288818</c:v>
                </c:pt>
                <c:pt idx="8">
                  <c:v>0.009712241653418123</c:v>
                </c:pt>
              </c:numCache>
            </c:numRef>
          </c:yVal>
          <c:smooth val="0"/>
        </c:ser>
        <c:axId val="43274838"/>
        <c:axId val="53929223"/>
      </c:scatterChart>
      <c:valAx>
        <c:axId val="43274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(keV)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29223"/>
        <c:crosses val="autoZero"/>
        <c:crossBetween val="midCat"/>
        <c:dispUnits/>
      </c:valAx>
      <c:valAx>
        <c:axId val="53929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748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tabSelected="1" workbookViewId="0" topLeftCell="A1">
      <selection activeCell="I26" sqref="I26"/>
    </sheetView>
  </sheetViews>
  <sheetFormatPr defaultColWidth="9.140625" defaultRowHeight="12.75"/>
  <cols>
    <col min="5" max="5" width="13.57421875" style="0" customWidth="1"/>
    <col min="7" max="7" width="9.7109375" style="0" customWidth="1"/>
    <col min="8" max="8" width="11.140625" style="0" customWidth="1"/>
  </cols>
  <sheetData>
    <row r="3" spans="2:5" ht="12.75">
      <c r="B3" t="s">
        <v>2</v>
      </c>
      <c r="C3" t="s">
        <v>1</v>
      </c>
      <c r="D3" t="s">
        <v>5</v>
      </c>
      <c r="E3" t="s">
        <v>6</v>
      </c>
    </row>
    <row r="4" spans="1:5" ht="12.75">
      <c r="A4" t="s">
        <v>3</v>
      </c>
      <c r="B4">
        <v>175.3</v>
      </c>
      <c r="C4">
        <v>811.057</v>
      </c>
      <c r="D4">
        <v>0.036</v>
      </c>
      <c r="E4">
        <f>C4/(D4*0.067*800)</f>
        <v>420.32390132669985</v>
      </c>
    </row>
    <row r="5" spans="1:5" ht="12.75">
      <c r="A5" t="s">
        <v>0</v>
      </c>
      <c r="B5">
        <v>231.323</v>
      </c>
      <c r="C5">
        <v>1932.257</v>
      </c>
      <c r="D5">
        <v>0.07</v>
      </c>
      <c r="E5">
        <f>C5/(D5*0.052*800)</f>
        <v>663.549793956044</v>
      </c>
    </row>
    <row r="6" spans="2:5" ht="12.75">
      <c r="B6">
        <v>285.37</v>
      </c>
      <c r="C6">
        <v>2926.451</v>
      </c>
      <c r="D6">
        <v>0.18</v>
      </c>
      <c r="E6">
        <f>C6/(D6*0.043*800)</f>
        <v>472.6180555555556</v>
      </c>
    </row>
    <row r="7" spans="2:5" ht="12.75">
      <c r="B7">
        <v>342.862</v>
      </c>
      <c r="C7">
        <v>13618.342</v>
      </c>
      <c r="D7">
        <v>0.39</v>
      </c>
      <c r="E7">
        <f>C7/(D7*0.036*800)</f>
        <v>1212.4592236467238</v>
      </c>
    </row>
    <row r="8" spans="1:5" ht="12.75">
      <c r="A8" t="s">
        <v>4</v>
      </c>
      <c r="B8">
        <v>596.3</v>
      </c>
      <c r="C8">
        <v>10495</v>
      </c>
      <c r="D8">
        <v>0.46</v>
      </c>
      <c r="E8">
        <f>C8/(D8*0.023*800)</f>
        <v>1239.9574669187145</v>
      </c>
    </row>
    <row r="9" spans="4:8" ht="12.75">
      <c r="D9" t="s">
        <v>7</v>
      </c>
      <c r="E9" s="1">
        <f>AVERAGE(E4:E8)</f>
        <v>801.7816882807476</v>
      </c>
      <c r="F9" t="s">
        <v>8</v>
      </c>
      <c r="G9" s="1">
        <f>E9/37000</f>
        <v>0.021669775358939124</v>
      </c>
      <c r="H9" t="s">
        <v>9</v>
      </c>
    </row>
    <row r="14" spans="1:7" ht="12.75">
      <c r="A14" t="s">
        <v>10</v>
      </c>
      <c r="B14" t="s">
        <v>11</v>
      </c>
      <c r="C14" t="s">
        <v>12</v>
      </c>
      <c r="D14" t="s">
        <v>6</v>
      </c>
      <c r="E14" t="s">
        <v>18</v>
      </c>
      <c r="F14" t="s">
        <v>13</v>
      </c>
      <c r="G14" t="s">
        <v>14</v>
      </c>
    </row>
    <row r="15" spans="1:7" ht="12.75">
      <c r="A15" s="2">
        <v>0.08</v>
      </c>
      <c r="B15">
        <v>251072</v>
      </c>
      <c r="C15">
        <v>0.357</v>
      </c>
      <c r="D15">
        <v>37000</v>
      </c>
      <c r="E15">
        <v>300</v>
      </c>
      <c r="F15">
        <f>B15/(C15*D15*E15)</f>
        <v>0.06335882100587983</v>
      </c>
      <c r="G15">
        <v>59.6</v>
      </c>
    </row>
    <row r="16" spans="1:7" ht="12.75">
      <c r="A16" t="s">
        <v>3</v>
      </c>
      <c r="B16">
        <v>2712</v>
      </c>
      <c r="C16">
        <v>0.036</v>
      </c>
      <c r="D16">
        <v>3700</v>
      </c>
      <c r="E16">
        <v>300</v>
      </c>
      <c r="F16">
        <f aca="true" t="shared" si="0" ref="F16:F23">B16/(C16*D16*E16)</f>
        <v>0.06786786786786787</v>
      </c>
      <c r="G16">
        <v>175.3</v>
      </c>
    </row>
    <row r="17" spans="1:7" ht="12.75">
      <c r="A17" t="s">
        <v>15</v>
      </c>
      <c r="B17">
        <v>4064</v>
      </c>
      <c r="C17">
        <v>0.07</v>
      </c>
      <c r="D17">
        <v>3700</v>
      </c>
      <c r="E17">
        <v>300</v>
      </c>
      <c r="F17">
        <f t="shared" si="0"/>
        <v>0.0523037323037323</v>
      </c>
      <c r="G17">
        <v>231.323</v>
      </c>
    </row>
    <row r="18" spans="2:7" ht="12.75">
      <c r="B18">
        <v>8689</v>
      </c>
      <c r="C18">
        <v>0.18</v>
      </c>
      <c r="D18">
        <v>3700</v>
      </c>
      <c r="E18">
        <v>300</v>
      </c>
      <c r="F18">
        <f t="shared" si="0"/>
        <v>0.04348848848848849</v>
      </c>
      <c r="G18">
        <v>285.37</v>
      </c>
    </row>
    <row r="19" spans="2:7" ht="12.75">
      <c r="B19">
        <v>15628</v>
      </c>
      <c r="C19">
        <v>0.39</v>
      </c>
      <c r="D19">
        <v>3700</v>
      </c>
      <c r="E19">
        <v>300</v>
      </c>
      <c r="F19">
        <f t="shared" si="0"/>
        <v>0.0361007161007161</v>
      </c>
      <c r="G19">
        <v>342.862</v>
      </c>
    </row>
    <row r="20" spans="2:7" ht="12.75">
      <c r="B20">
        <v>12089</v>
      </c>
      <c r="C20">
        <v>0.46</v>
      </c>
      <c r="D20">
        <v>3700</v>
      </c>
      <c r="E20">
        <v>300</v>
      </c>
      <c r="F20">
        <f t="shared" si="0"/>
        <v>0.023676067371719546</v>
      </c>
      <c r="G20">
        <v>596.3</v>
      </c>
    </row>
    <row r="21" spans="1:7" ht="12.75">
      <c r="A21" t="s">
        <v>16</v>
      </c>
      <c r="B21">
        <v>163375</v>
      </c>
      <c r="C21">
        <v>0.85</v>
      </c>
      <c r="D21">
        <v>26270</v>
      </c>
      <c r="E21">
        <v>300</v>
      </c>
      <c r="F21" s="3">
        <f t="shared" si="0"/>
        <v>0.024388514446509475</v>
      </c>
      <c r="G21">
        <v>661</v>
      </c>
    </row>
    <row r="22" spans="1:7" ht="12.75">
      <c r="A22" t="s">
        <v>17</v>
      </c>
      <c r="B22">
        <v>92080</v>
      </c>
      <c r="C22">
        <v>1</v>
      </c>
      <c r="D22">
        <v>31450</v>
      </c>
      <c r="E22">
        <v>300</v>
      </c>
      <c r="F22">
        <f t="shared" si="0"/>
        <v>0.009759406465288818</v>
      </c>
      <c r="G22">
        <v>1173</v>
      </c>
    </row>
    <row r="23" spans="2:7" ht="12.75">
      <c r="B23">
        <v>91635</v>
      </c>
      <c r="C23">
        <v>1</v>
      </c>
      <c r="D23">
        <v>31450</v>
      </c>
      <c r="E23">
        <v>300</v>
      </c>
      <c r="F23">
        <f t="shared" si="0"/>
        <v>0.009712241653418123</v>
      </c>
      <c r="G23">
        <v>1333</v>
      </c>
    </row>
    <row r="25" spans="1:9" ht="12.75">
      <c r="A25" t="s">
        <v>19</v>
      </c>
      <c r="H25" t="s">
        <v>13</v>
      </c>
      <c r="I25" t="s">
        <v>6</v>
      </c>
    </row>
    <row r="26" spans="1:10" ht="12.75">
      <c r="A26" t="s">
        <v>3</v>
      </c>
      <c r="B26">
        <v>52913</v>
      </c>
      <c r="C26">
        <v>0.036</v>
      </c>
      <c r="D26">
        <v>3700</v>
      </c>
      <c r="E26">
        <v>300</v>
      </c>
      <c r="F26">
        <f>B26/(C26*D26*E26)</f>
        <v>1.324149149149149</v>
      </c>
      <c r="G26">
        <v>175.3</v>
      </c>
      <c r="H26">
        <v>0.07</v>
      </c>
      <c r="I26">
        <f>B26/(840*H26*C26)</f>
        <v>24996.693121693123</v>
      </c>
      <c r="J26">
        <f>I26/37000</f>
        <v>0.6755863005863006</v>
      </c>
    </row>
    <row r="27" spans="1:10" ht="12.75">
      <c r="A27" t="s">
        <v>15</v>
      </c>
      <c r="B27">
        <v>77092</v>
      </c>
      <c r="C27">
        <v>0.07</v>
      </c>
      <c r="D27">
        <v>3700</v>
      </c>
      <c r="E27">
        <v>300</v>
      </c>
      <c r="F27">
        <f>B27/(C27*D27*E27)</f>
        <v>0.9921750321750322</v>
      </c>
      <c r="G27">
        <v>231.323</v>
      </c>
      <c r="H27">
        <v>0.052</v>
      </c>
      <c r="I27">
        <f>B27/(840*H27*C27)</f>
        <v>25213.23914181057</v>
      </c>
      <c r="J27">
        <f>I27/37000</f>
        <v>0.68143889572461</v>
      </c>
    </row>
    <row r="28" spans="2:10" ht="12.75">
      <c r="B28">
        <v>145249</v>
      </c>
      <c r="C28">
        <v>0.18</v>
      </c>
      <c r="D28">
        <v>3700</v>
      </c>
      <c r="E28">
        <v>300</v>
      </c>
      <c r="F28">
        <f>B28/(C28*D28*E28)</f>
        <v>0.7269719719719719</v>
      </c>
      <c r="G28">
        <v>285.37</v>
      </c>
      <c r="H28">
        <v>0.043</v>
      </c>
      <c r="I28">
        <f>B28/(840*H28*C28)</f>
        <v>22340.50079980313</v>
      </c>
      <c r="J28">
        <f>I28/37000</f>
        <v>0.6037973189135981</v>
      </c>
    </row>
    <row r="29" spans="2:10" ht="12.75">
      <c r="B29">
        <v>297544</v>
      </c>
      <c r="C29">
        <v>0.39</v>
      </c>
      <c r="D29">
        <v>3700</v>
      </c>
      <c r="E29">
        <v>300</v>
      </c>
      <c r="F29">
        <f>B29/(C29*D29*E29)</f>
        <v>0.6873273273273274</v>
      </c>
      <c r="G29">
        <v>342.862</v>
      </c>
      <c r="H29">
        <v>0.036</v>
      </c>
      <c r="I29">
        <f>B29/(840*H29*C29)</f>
        <v>25229.276895943563</v>
      </c>
      <c r="J29">
        <f>I29/37000</f>
        <v>0.6818723485390152</v>
      </c>
    </row>
    <row r="30" spans="2:10" ht="12.75">
      <c r="B30">
        <v>248576</v>
      </c>
      <c r="C30">
        <v>0.46</v>
      </c>
      <c r="D30">
        <v>3700</v>
      </c>
      <c r="E30">
        <v>300</v>
      </c>
      <c r="F30">
        <f>B30/(C30*D30*E30)</f>
        <v>0.48683117900509204</v>
      </c>
      <c r="G30">
        <v>596.3</v>
      </c>
      <c r="H30">
        <v>0.024</v>
      </c>
      <c r="I30">
        <f>B30/(840*H30*C30)</f>
        <v>26804.692891649414</v>
      </c>
      <c r="J30">
        <f>I30/37000</f>
        <v>0.7244511592337679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giuliani</dc:creator>
  <cp:keywords/>
  <dc:description/>
  <cp:lastModifiedBy>luigi giuliani</cp:lastModifiedBy>
  <dcterms:created xsi:type="dcterms:W3CDTF">2013-09-19T19:38:17Z</dcterms:created>
  <dcterms:modified xsi:type="dcterms:W3CDTF">2013-12-09T00:15:17Z</dcterms:modified>
  <cp:category/>
  <cp:version/>
  <cp:contentType/>
  <cp:contentStatus/>
</cp:coreProperties>
</file>